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3"/>
  </bookViews>
  <sheets>
    <sheet name="Main Budget " sheetId="1" r:id="rId1"/>
    <sheet name="Bar &amp; Food" sheetId="2" r:id="rId2"/>
    <sheet name="Grants" sheetId="3" r:id="rId3"/>
    <sheet name="PP" sheetId="4" r:id="rId4"/>
  </sheets>
  <calcPr calcId="145621"/>
</workbook>
</file>

<file path=xl/calcChain.xml><?xml version="1.0" encoding="utf-8"?>
<calcChain xmlns="http://schemas.openxmlformats.org/spreadsheetml/2006/main">
  <c r="E38" i="4" l="1"/>
  <c r="E46" i="4" s="1"/>
  <c r="E34" i="4"/>
  <c r="E24" i="4"/>
  <c r="E19" i="4"/>
  <c r="E15" i="4"/>
  <c r="E9" i="4"/>
  <c r="E35" i="4" l="1"/>
  <c r="E48" i="4" s="1"/>
  <c r="G56" i="3"/>
  <c r="G42" i="3"/>
  <c r="G35" i="3"/>
  <c r="G28" i="3"/>
  <c r="G16" i="3"/>
  <c r="E56" i="3"/>
  <c r="E42" i="3"/>
  <c r="E35" i="3"/>
  <c r="E28" i="3"/>
  <c r="E16" i="3"/>
  <c r="E83" i="1"/>
  <c r="G58" i="3" l="1"/>
  <c r="E58" i="3"/>
  <c r="E67" i="1"/>
  <c r="E77" i="1" s="1"/>
  <c r="E26" i="2"/>
  <c r="E24" i="2"/>
  <c r="E14" i="2"/>
  <c r="E32" i="2" s="1"/>
  <c r="E34" i="2" s="1"/>
  <c r="E84" i="1"/>
  <c r="E82" i="1"/>
  <c r="E46" i="1"/>
  <c r="E61" i="1"/>
  <c r="E38" i="1"/>
  <c r="E30" i="1"/>
  <c r="E17" i="1"/>
  <c r="E63" i="1" l="1"/>
  <c r="E79" i="1" s="1"/>
</calcChain>
</file>

<file path=xl/sharedStrings.xml><?xml version="1.0" encoding="utf-8"?>
<sst xmlns="http://schemas.openxmlformats.org/spreadsheetml/2006/main" count="207" uniqueCount="89">
  <si>
    <t>Budget worksheet - non-performance</t>
  </si>
  <si>
    <t>Ontario Presents -  Non-performance budgeting webinar</t>
  </si>
  <si>
    <t>Expenses</t>
  </si>
  <si>
    <t>Administration:</t>
  </si>
  <si>
    <t>Office Supplies</t>
  </si>
  <si>
    <t>Computer &amp; Internet</t>
  </si>
  <si>
    <t>Travel/conferences</t>
  </si>
  <si>
    <t>Consulting</t>
  </si>
  <si>
    <t>Insurance</t>
  </si>
  <si>
    <t>Phone</t>
  </si>
  <si>
    <t>Bank charges/set up fees</t>
  </si>
  <si>
    <t>Legal and accounting</t>
  </si>
  <si>
    <t>Total Admin</t>
  </si>
  <si>
    <t>Operations:</t>
  </si>
  <si>
    <t>Cleaning and supplies</t>
  </si>
  <si>
    <t>Waste removal and washrooms</t>
  </si>
  <si>
    <t>Maintenance supplies/equipment</t>
  </si>
  <si>
    <t>Utilities</t>
  </si>
  <si>
    <t>Accessibility</t>
  </si>
  <si>
    <t>Total Operations</t>
  </si>
  <si>
    <t>Marketing/Advertising:</t>
  </si>
  <si>
    <t>General</t>
  </si>
  <si>
    <t>Website design/maintenance</t>
  </si>
  <si>
    <t>Other social media</t>
  </si>
  <si>
    <t>Total Marketing</t>
  </si>
  <si>
    <t>Box Office:</t>
  </si>
  <si>
    <t>Supplies</t>
  </si>
  <si>
    <t>Computer program</t>
  </si>
  <si>
    <t>Total Box Office</t>
  </si>
  <si>
    <t xml:space="preserve">Bar and Food Service:  </t>
  </si>
  <si>
    <t>Net</t>
  </si>
  <si>
    <t>Box Office</t>
  </si>
  <si>
    <t>Admin</t>
  </si>
  <si>
    <t>Marketing</t>
  </si>
  <si>
    <t>Operations</t>
  </si>
  <si>
    <t>Total Salaries and Wages</t>
  </si>
  <si>
    <t>Staffing salaries and wages:</t>
  </si>
  <si>
    <t>Revenues:</t>
  </si>
  <si>
    <t>Bar and Food</t>
  </si>
  <si>
    <t>Rent</t>
  </si>
  <si>
    <t>Fundraising</t>
  </si>
  <si>
    <t>Sponsorships</t>
  </si>
  <si>
    <t>Grants</t>
  </si>
  <si>
    <t>Advertising</t>
  </si>
  <si>
    <t>Interest</t>
  </si>
  <si>
    <t>Salaries &amp; Wages</t>
  </si>
  <si>
    <t>Total Revenue</t>
  </si>
  <si>
    <t>Total Expenses</t>
  </si>
  <si>
    <t>Surplus/(deficit)</t>
  </si>
  <si>
    <t xml:space="preserve">$ 2017 </t>
  </si>
  <si>
    <t>Parking (exp and revenue?)</t>
  </si>
  <si>
    <t>House programme (exp or rev?)</t>
  </si>
  <si>
    <t>see below</t>
  </si>
  <si>
    <t>see above</t>
  </si>
  <si>
    <t>Credit Card fees (1)</t>
  </si>
  <si>
    <t>Stage/space set up + take down (2)</t>
  </si>
  <si>
    <t xml:space="preserve">Credit card fees (1) </t>
  </si>
  <si>
    <t xml:space="preserve">Stage (2) </t>
  </si>
  <si>
    <t>Staff (3)</t>
  </si>
  <si>
    <t xml:space="preserve">Box Office (3) </t>
  </si>
  <si>
    <t>Security (performance)</t>
  </si>
  <si>
    <t>net revenue?</t>
  </si>
  <si>
    <t>Salaries &amp; Wages recovery</t>
  </si>
  <si>
    <t>Box Office Recoveries</t>
  </si>
  <si>
    <t>Front of House (net?)</t>
  </si>
  <si>
    <t>Rent of admin space</t>
  </si>
  <si>
    <t>Security for admin space</t>
  </si>
  <si>
    <t>Analysis:</t>
  </si>
  <si>
    <t>Salaries &amp; wages</t>
  </si>
  <si>
    <t>Development</t>
  </si>
  <si>
    <t>Budget worksheet - Bar and Food Service</t>
  </si>
  <si>
    <t>Soft Drinks</t>
  </si>
  <si>
    <t>Coffee &amp; Tea</t>
  </si>
  <si>
    <t>Liquor</t>
  </si>
  <si>
    <t>Wine</t>
  </si>
  <si>
    <t>Beer</t>
  </si>
  <si>
    <t>Snacks</t>
  </si>
  <si>
    <t>Liquor License</t>
  </si>
  <si>
    <t xml:space="preserve">Supplies (1) </t>
  </si>
  <si>
    <t>Product  Expenses</t>
  </si>
  <si>
    <t>Revenues</t>
  </si>
  <si>
    <t>Gross Margin</t>
  </si>
  <si>
    <t>Net Revenue (Expense)</t>
  </si>
  <si>
    <t>Notes:</t>
  </si>
  <si>
    <t>Opportunity for revenue?</t>
  </si>
  <si>
    <t>Multiple spots for this item.</t>
  </si>
  <si>
    <t>Shows (net)</t>
  </si>
  <si>
    <t>Grant #1</t>
  </si>
  <si>
    <t>Computer program/supplies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</si>
</sst>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009]* #,##0_-;\-[$$-1009]* #,##0_-;_-[$$-1009]* &quot;-&quot;??_-;_-@_-"/>
    <numFmt numFmtId="165" formatCode="&quot;$&quot;#,##0.00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quotePrefix="1" applyFont="1" applyAlignment="1">
      <alignment horizontal="center"/>
    </xf>
    <xf numFmtId="0" fontId="0" fillId="2" borderId="0" xfId="0" applyFill="1"/>
    <xf numFmtId="0" fontId="0" fillId="3" borderId="0" xfId="0" applyFill="1"/>
    <xf numFmtId="164" fontId="0" fillId="0" borderId="0" xfId="2" applyNumberFormat="1" applyFont="1"/>
    <xf numFmtId="165" fontId="0" fillId="0" borderId="0" xfId="0" applyNumberFormat="1"/>
    <xf numFmtId="8" fontId="0" fillId="0" borderId="0" xfId="1" applyNumberFormat="1" applyFont="1"/>
    <xf numFmtId="8" fontId="0" fillId="0" borderId="1" xfId="1" applyNumberFormat="1" applyFont="1" applyBorder="1"/>
    <xf numFmtId="8" fontId="0" fillId="0" borderId="0" xfId="1" applyNumberFormat="1" applyFont="1" applyBorder="1"/>
    <xf numFmtId="8" fontId="0" fillId="0" borderId="2" xfId="1" applyNumberFormat="1" applyFont="1" applyBorder="1"/>
    <xf numFmtId="8" fontId="0" fillId="0" borderId="3" xfId="1" applyNumberFormat="1" applyFont="1" applyBorder="1"/>
    <xf numFmtId="9" fontId="0" fillId="0" borderId="2" xfId="3" applyFont="1" applyBorder="1"/>
    <xf numFmtId="166" fontId="0" fillId="0" borderId="0" xfId="0" applyNumberFormat="1"/>
    <xf numFmtId="166" fontId="0" fillId="0" borderId="2" xfId="0" applyNumberFormat="1" applyBorder="1"/>
    <xf numFmtId="166" fontId="0" fillId="0" borderId="3" xfId="0" applyNumberFormat="1" applyBorder="1"/>
    <xf numFmtId="166" fontId="0" fillId="0" borderId="1" xfId="0" applyNumberFormat="1" applyBorder="1"/>
    <xf numFmtId="0" fontId="5" fillId="0" borderId="0" xfId="0" applyFont="1"/>
    <xf numFmtId="0" fontId="0" fillId="0" borderId="0" xfId="0" applyFill="1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8" fontId="0" fillId="0" borderId="9" xfId="1" applyNumberFormat="1" applyFont="1" applyBorder="1"/>
    <xf numFmtId="0" fontId="0" fillId="0" borderId="10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55" workbookViewId="0">
      <selection activeCell="H84" sqref="H84"/>
    </sheetView>
  </sheetViews>
  <sheetFormatPr defaultRowHeight="15" x14ac:dyDescent="0.25"/>
  <cols>
    <col min="4" max="4" width="17.28515625" customWidth="1"/>
    <col min="5" max="5" width="15.85546875" customWidth="1"/>
    <col min="6" max="6" width="2.28515625" customWidth="1"/>
    <col min="9" max="9" width="3.28515625" customWidth="1"/>
  </cols>
  <sheetData>
    <row r="1" spans="1:10" x14ac:dyDescent="0.25">
      <c r="B1" t="s">
        <v>1</v>
      </c>
    </row>
    <row r="2" spans="1:10" ht="20.25" customHeight="1" x14ac:dyDescent="0.35">
      <c r="A2" s="1"/>
      <c r="B2" s="2" t="s">
        <v>0</v>
      </c>
    </row>
    <row r="3" spans="1:10" x14ac:dyDescent="0.25">
      <c r="H3" t="s">
        <v>83</v>
      </c>
    </row>
    <row r="4" spans="1:10" x14ac:dyDescent="0.25">
      <c r="A4" t="s">
        <v>2</v>
      </c>
      <c r="E4" s="3" t="s">
        <v>49</v>
      </c>
      <c r="H4" s="5"/>
      <c r="J4" t="s">
        <v>84</v>
      </c>
    </row>
    <row r="5" spans="1:10" x14ac:dyDescent="0.25">
      <c r="H5" s="4"/>
      <c r="J5" t="s">
        <v>85</v>
      </c>
    </row>
    <row r="6" spans="1:10" x14ac:dyDescent="0.25">
      <c r="A6" t="s">
        <v>3</v>
      </c>
    </row>
    <row r="7" spans="1:10" x14ac:dyDescent="0.25">
      <c r="B7" t="s">
        <v>4</v>
      </c>
      <c r="E7" s="8">
        <v>50</v>
      </c>
    </row>
    <row r="8" spans="1:10" x14ac:dyDescent="0.25">
      <c r="B8" t="s">
        <v>5</v>
      </c>
      <c r="E8" s="8">
        <v>1200</v>
      </c>
    </row>
    <row r="9" spans="1:10" x14ac:dyDescent="0.25">
      <c r="B9" t="s">
        <v>6</v>
      </c>
      <c r="E9" s="8">
        <v>500</v>
      </c>
    </row>
    <row r="10" spans="1:10" x14ac:dyDescent="0.25">
      <c r="B10" t="s">
        <v>7</v>
      </c>
      <c r="E10" s="8">
        <v>0</v>
      </c>
    </row>
    <row r="11" spans="1:10" x14ac:dyDescent="0.25">
      <c r="B11" t="s">
        <v>8</v>
      </c>
      <c r="E11" s="8">
        <v>300</v>
      </c>
    </row>
    <row r="12" spans="1:10" x14ac:dyDescent="0.25">
      <c r="B12" t="s">
        <v>11</v>
      </c>
      <c r="E12" s="8">
        <v>0</v>
      </c>
    </row>
    <row r="13" spans="1:10" x14ac:dyDescent="0.25">
      <c r="B13" t="s">
        <v>9</v>
      </c>
      <c r="E13" s="8">
        <v>50</v>
      </c>
    </row>
    <row r="14" spans="1:10" x14ac:dyDescent="0.25">
      <c r="B14" t="s">
        <v>10</v>
      </c>
      <c r="E14" s="8">
        <v>50</v>
      </c>
    </row>
    <row r="15" spans="1:10" x14ac:dyDescent="0.25">
      <c r="B15" s="4" t="s">
        <v>54</v>
      </c>
      <c r="C15" s="4"/>
      <c r="E15" s="8" t="s">
        <v>52</v>
      </c>
    </row>
    <row r="16" spans="1:10" x14ac:dyDescent="0.25">
      <c r="E16" s="8"/>
    </row>
    <row r="17" spans="1:8" x14ac:dyDescent="0.25">
      <c r="B17" t="s">
        <v>12</v>
      </c>
      <c r="E17" s="9">
        <f>SUM(E7:E16)</f>
        <v>2150</v>
      </c>
    </row>
    <row r="18" spans="1:8" x14ac:dyDescent="0.25">
      <c r="E18" s="8"/>
      <c r="H18" s="7"/>
    </row>
    <row r="19" spans="1:8" x14ac:dyDescent="0.25">
      <c r="A19" t="s">
        <v>13</v>
      </c>
      <c r="E19" s="8"/>
    </row>
    <row r="20" spans="1:8" x14ac:dyDescent="0.25">
      <c r="B20" t="s">
        <v>65</v>
      </c>
      <c r="E20" s="8">
        <v>500</v>
      </c>
    </row>
    <row r="21" spans="1:8" x14ac:dyDescent="0.25">
      <c r="B21" t="s">
        <v>66</v>
      </c>
      <c r="E21" s="8">
        <v>250</v>
      </c>
    </row>
    <row r="22" spans="1:8" x14ac:dyDescent="0.25">
      <c r="B22" t="s">
        <v>14</v>
      </c>
      <c r="E22" s="8">
        <v>50</v>
      </c>
    </row>
    <row r="23" spans="1:8" x14ac:dyDescent="0.25">
      <c r="B23" t="s">
        <v>15</v>
      </c>
      <c r="E23" s="8">
        <v>200</v>
      </c>
    </row>
    <row r="24" spans="1:8" x14ac:dyDescent="0.25">
      <c r="B24" t="s">
        <v>16</v>
      </c>
      <c r="E24" s="8">
        <v>50</v>
      </c>
    </row>
    <row r="25" spans="1:8" x14ac:dyDescent="0.25">
      <c r="B25" t="s">
        <v>17</v>
      </c>
      <c r="E25" s="8">
        <v>300</v>
      </c>
    </row>
    <row r="26" spans="1:8" x14ac:dyDescent="0.25">
      <c r="B26" s="4" t="s">
        <v>55</v>
      </c>
      <c r="C26" s="4"/>
      <c r="D26" s="4"/>
      <c r="E26" s="8">
        <v>100</v>
      </c>
    </row>
    <row r="27" spans="1:8" x14ac:dyDescent="0.25">
      <c r="B27" t="s">
        <v>18</v>
      </c>
      <c r="E27" s="8">
        <v>0</v>
      </c>
    </row>
    <row r="28" spans="1:8" x14ac:dyDescent="0.25">
      <c r="B28" s="5" t="s">
        <v>50</v>
      </c>
      <c r="C28" s="5"/>
      <c r="D28" s="5"/>
      <c r="E28" s="8">
        <v>0</v>
      </c>
    </row>
    <row r="29" spans="1:8" x14ac:dyDescent="0.25">
      <c r="E29" s="8"/>
    </row>
    <row r="30" spans="1:8" x14ac:dyDescent="0.25">
      <c r="B30" t="s">
        <v>19</v>
      </c>
      <c r="E30" s="9">
        <f>SUM(E20:E29)</f>
        <v>1450</v>
      </c>
    </row>
    <row r="31" spans="1:8" x14ac:dyDescent="0.25">
      <c r="E31" s="8"/>
    </row>
    <row r="32" spans="1:8" x14ac:dyDescent="0.25">
      <c r="A32" t="s">
        <v>20</v>
      </c>
      <c r="E32" s="8"/>
    </row>
    <row r="33" spans="1:5" x14ac:dyDescent="0.25">
      <c r="B33" t="s">
        <v>21</v>
      </c>
      <c r="E33" s="8">
        <v>300</v>
      </c>
    </row>
    <row r="34" spans="1:5" x14ac:dyDescent="0.25">
      <c r="B34" t="s">
        <v>22</v>
      </c>
      <c r="E34" s="8">
        <v>500</v>
      </c>
    </row>
    <row r="35" spans="1:5" x14ac:dyDescent="0.25">
      <c r="B35" t="s">
        <v>23</v>
      </c>
      <c r="E35" s="8">
        <v>10</v>
      </c>
    </row>
    <row r="36" spans="1:5" x14ac:dyDescent="0.25">
      <c r="B36" s="5" t="s">
        <v>51</v>
      </c>
      <c r="C36" s="5"/>
      <c r="D36" s="5"/>
      <c r="E36" s="8">
        <v>0</v>
      </c>
    </row>
    <row r="37" spans="1:5" x14ac:dyDescent="0.25">
      <c r="E37" s="8"/>
    </row>
    <row r="38" spans="1:5" x14ac:dyDescent="0.25">
      <c r="B38" t="s">
        <v>24</v>
      </c>
      <c r="E38" s="9">
        <f>SUM(E33:E37)</f>
        <v>810</v>
      </c>
    </row>
    <row r="39" spans="1:5" x14ac:dyDescent="0.25">
      <c r="E39" s="8"/>
    </row>
    <row r="40" spans="1:5" x14ac:dyDescent="0.25">
      <c r="A40" t="s">
        <v>25</v>
      </c>
      <c r="E40" s="8"/>
    </row>
    <row r="41" spans="1:5" x14ac:dyDescent="0.25">
      <c r="B41" s="4" t="s">
        <v>56</v>
      </c>
      <c r="C41" s="4"/>
      <c r="E41" s="8">
        <v>2500</v>
      </c>
    </row>
    <row r="42" spans="1:5" x14ac:dyDescent="0.25">
      <c r="B42" t="s">
        <v>26</v>
      </c>
      <c r="E42" s="8">
        <v>100</v>
      </c>
    </row>
    <row r="43" spans="1:5" x14ac:dyDescent="0.25">
      <c r="B43" t="s">
        <v>27</v>
      </c>
      <c r="E43" s="8">
        <v>1000</v>
      </c>
    </row>
    <row r="44" spans="1:5" x14ac:dyDescent="0.25">
      <c r="B44" s="4" t="s">
        <v>58</v>
      </c>
      <c r="E44" s="8">
        <v>2500</v>
      </c>
    </row>
    <row r="45" spans="1:5" x14ac:dyDescent="0.25">
      <c r="E45" s="8"/>
    </row>
    <row r="46" spans="1:5" x14ac:dyDescent="0.25">
      <c r="B46" t="s">
        <v>28</v>
      </c>
      <c r="E46" s="9">
        <f>SUM(E41:E45)</f>
        <v>6100</v>
      </c>
    </row>
    <row r="47" spans="1:5" x14ac:dyDescent="0.25">
      <c r="E47" s="8"/>
    </row>
    <row r="48" spans="1:5" x14ac:dyDescent="0.25">
      <c r="A48" t="s">
        <v>29</v>
      </c>
      <c r="E48" s="8"/>
    </row>
    <row r="49" spans="1:7" x14ac:dyDescent="0.25">
      <c r="B49" s="5" t="s">
        <v>30</v>
      </c>
      <c r="E49" s="8">
        <v>100</v>
      </c>
    </row>
    <row r="50" spans="1:7" x14ac:dyDescent="0.25">
      <c r="E50" s="8"/>
    </row>
    <row r="51" spans="1:7" x14ac:dyDescent="0.25">
      <c r="A51" t="s">
        <v>36</v>
      </c>
      <c r="E51" s="8"/>
    </row>
    <row r="52" spans="1:7" x14ac:dyDescent="0.25">
      <c r="B52" s="4" t="s">
        <v>59</v>
      </c>
      <c r="C52" s="4"/>
      <c r="E52" s="8" t="s">
        <v>53</v>
      </c>
    </row>
    <row r="53" spans="1:7" x14ac:dyDescent="0.25">
      <c r="B53" t="s">
        <v>32</v>
      </c>
      <c r="E53" s="8">
        <v>5000</v>
      </c>
    </row>
    <row r="54" spans="1:7" x14ac:dyDescent="0.25">
      <c r="B54" t="s">
        <v>34</v>
      </c>
      <c r="E54" s="8">
        <v>0</v>
      </c>
    </row>
    <row r="55" spans="1:7" x14ac:dyDescent="0.25">
      <c r="B55" t="s">
        <v>33</v>
      </c>
      <c r="E55" s="8">
        <v>2500</v>
      </c>
    </row>
    <row r="56" spans="1:7" x14ac:dyDescent="0.25">
      <c r="B56" t="s">
        <v>69</v>
      </c>
      <c r="E56" s="8">
        <v>2000</v>
      </c>
    </row>
    <row r="57" spans="1:7" x14ac:dyDescent="0.25">
      <c r="B57" s="4" t="s">
        <v>57</v>
      </c>
      <c r="E57" s="8" t="s">
        <v>53</v>
      </c>
    </row>
    <row r="58" spans="1:7" x14ac:dyDescent="0.25">
      <c r="B58" s="5" t="s">
        <v>64</v>
      </c>
      <c r="C58" s="5"/>
      <c r="E58" s="8">
        <v>100</v>
      </c>
    </row>
    <row r="59" spans="1:7" x14ac:dyDescent="0.25">
      <c r="B59" s="5" t="s">
        <v>60</v>
      </c>
      <c r="C59" s="5"/>
      <c r="D59" s="5"/>
      <c r="E59" s="8">
        <v>0</v>
      </c>
      <c r="G59" t="s">
        <v>61</v>
      </c>
    </row>
    <row r="60" spans="1:7" x14ac:dyDescent="0.25">
      <c r="E60" s="8"/>
    </row>
    <row r="61" spans="1:7" x14ac:dyDescent="0.25">
      <c r="B61" t="s">
        <v>35</v>
      </c>
      <c r="E61" s="9">
        <f>SUM(E52:E59)</f>
        <v>9600</v>
      </c>
    </row>
    <row r="62" spans="1:7" x14ac:dyDescent="0.25">
      <c r="E62" s="10"/>
    </row>
    <row r="63" spans="1:7" x14ac:dyDescent="0.25">
      <c r="B63" t="s">
        <v>47</v>
      </c>
      <c r="E63" s="11">
        <f>+E61+E49+E46+E38+E30+E17</f>
        <v>20210</v>
      </c>
    </row>
    <row r="64" spans="1:7" x14ac:dyDescent="0.25">
      <c r="E64" s="8"/>
    </row>
    <row r="65" spans="1:5" x14ac:dyDescent="0.25">
      <c r="A65" t="s">
        <v>37</v>
      </c>
      <c r="E65" s="8"/>
    </row>
    <row r="66" spans="1:5" x14ac:dyDescent="0.25">
      <c r="B66" t="s">
        <v>86</v>
      </c>
      <c r="E66" s="8">
        <v>5000</v>
      </c>
    </row>
    <row r="67" spans="1:5" x14ac:dyDescent="0.25">
      <c r="B67" t="s">
        <v>38</v>
      </c>
      <c r="E67" s="8">
        <f>+'Bar &amp; Food'!E34</f>
        <v>470</v>
      </c>
    </row>
    <row r="68" spans="1:5" x14ac:dyDescent="0.25">
      <c r="B68" t="s">
        <v>39</v>
      </c>
      <c r="E68" s="8">
        <v>0</v>
      </c>
    </row>
    <row r="69" spans="1:5" x14ac:dyDescent="0.25">
      <c r="B69" t="s">
        <v>63</v>
      </c>
      <c r="E69" s="8">
        <v>2500</v>
      </c>
    </row>
    <row r="70" spans="1:5" x14ac:dyDescent="0.25">
      <c r="B70" t="s">
        <v>40</v>
      </c>
      <c r="E70" s="8">
        <v>1000</v>
      </c>
    </row>
    <row r="71" spans="1:5" x14ac:dyDescent="0.25">
      <c r="B71" t="s">
        <v>41</v>
      </c>
      <c r="E71" s="8">
        <v>2000</v>
      </c>
    </row>
    <row r="72" spans="1:5" x14ac:dyDescent="0.25">
      <c r="B72" t="s">
        <v>42</v>
      </c>
      <c r="E72" s="8">
        <v>5000</v>
      </c>
    </row>
    <row r="73" spans="1:5" x14ac:dyDescent="0.25">
      <c r="B73" t="s">
        <v>43</v>
      </c>
      <c r="E73" s="8">
        <v>0</v>
      </c>
    </row>
    <row r="74" spans="1:5" x14ac:dyDescent="0.25">
      <c r="B74" t="s">
        <v>62</v>
      </c>
      <c r="E74" s="8">
        <v>2500</v>
      </c>
    </row>
    <row r="75" spans="1:5" x14ac:dyDescent="0.25">
      <c r="B75" t="s">
        <v>44</v>
      </c>
      <c r="E75" s="8">
        <v>100</v>
      </c>
    </row>
    <row r="76" spans="1:5" x14ac:dyDescent="0.25">
      <c r="E76" s="8"/>
    </row>
    <row r="77" spans="1:5" x14ac:dyDescent="0.25">
      <c r="B77" t="s">
        <v>46</v>
      </c>
      <c r="E77" s="11">
        <f>SUM(E66:E75)</f>
        <v>18570</v>
      </c>
    </row>
    <row r="78" spans="1:5" x14ac:dyDescent="0.25">
      <c r="E78" s="8"/>
    </row>
    <row r="79" spans="1:5" ht="15.75" thickBot="1" x14ac:dyDescent="0.3">
      <c r="A79" t="s">
        <v>48</v>
      </c>
      <c r="E79" s="12">
        <f>+E77-E63</f>
        <v>-1640</v>
      </c>
    </row>
    <row r="80" spans="1:5" ht="15.75" thickTop="1" x14ac:dyDescent="0.25">
      <c r="E80" s="8"/>
    </row>
    <row r="81" spans="1:6" x14ac:dyDescent="0.25">
      <c r="A81" s="21" t="s">
        <v>67</v>
      </c>
      <c r="B81" s="22"/>
      <c r="C81" s="22"/>
      <c r="D81" s="22"/>
      <c r="E81" s="9"/>
      <c r="F81" s="23"/>
    </row>
    <row r="82" spans="1:6" x14ac:dyDescent="0.25">
      <c r="A82" s="24"/>
      <c r="B82" s="20" t="s">
        <v>31</v>
      </c>
      <c r="C82" s="20"/>
      <c r="D82" s="20"/>
      <c r="E82" s="10">
        <f>+E69-E46</f>
        <v>-3600</v>
      </c>
      <c r="F82" s="25"/>
    </row>
    <row r="83" spans="1:6" x14ac:dyDescent="0.25">
      <c r="A83" s="24"/>
      <c r="B83" s="20" t="s">
        <v>68</v>
      </c>
      <c r="C83" s="20"/>
      <c r="D83" s="20"/>
      <c r="E83" s="10">
        <f>+E74-E61</f>
        <v>-7100</v>
      </c>
      <c r="F83" s="25"/>
    </row>
    <row r="84" spans="1:6" x14ac:dyDescent="0.25">
      <c r="A84" s="24"/>
      <c r="B84" s="20" t="s">
        <v>69</v>
      </c>
      <c r="C84" s="20"/>
      <c r="D84" s="20"/>
      <c r="E84" s="10">
        <f>+E72+E71+E70-E56</f>
        <v>6000</v>
      </c>
      <c r="F84" s="25"/>
    </row>
    <row r="85" spans="1:6" x14ac:dyDescent="0.25">
      <c r="A85" s="26"/>
      <c r="B85" s="27"/>
      <c r="C85" s="27"/>
      <c r="D85" s="27"/>
      <c r="E85" s="28"/>
      <c r="F85" s="29"/>
    </row>
    <row r="86" spans="1:6" x14ac:dyDescent="0.25">
      <c r="E86" s="6"/>
    </row>
    <row r="87" spans="1:6" x14ac:dyDescent="0.25">
      <c r="E87" s="6"/>
    </row>
    <row r="88" spans="1:6" x14ac:dyDescent="0.25">
      <c r="E88" s="6"/>
    </row>
    <row r="89" spans="1:6" x14ac:dyDescent="0.25">
      <c r="E89" s="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2" sqref="A2"/>
    </sheetView>
  </sheetViews>
  <sheetFormatPr defaultRowHeight="15" x14ac:dyDescent="0.25"/>
  <sheetData>
    <row r="1" spans="1:5" ht="22.5" customHeight="1" x14ac:dyDescent="0.25">
      <c r="B1" t="s">
        <v>1</v>
      </c>
    </row>
    <row r="2" spans="1:5" ht="19.5" customHeight="1" x14ac:dyDescent="0.35">
      <c r="A2" s="1"/>
      <c r="B2" s="2" t="s">
        <v>70</v>
      </c>
    </row>
    <row r="4" spans="1:5" x14ac:dyDescent="0.25">
      <c r="A4" s="18" t="s">
        <v>2</v>
      </c>
      <c r="E4" s="3" t="s">
        <v>49</v>
      </c>
    </row>
    <row r="6" spans="1:5" x14ac:dyDescent="0.25">
      <c r="B6" t="s">
        <v>73</v>
      </c>
      <c r="E6" s="14">
        <v>250</v>
      </c>
    </row>
    <row r="7" spans="1:5" x14ac:dyDescent="0.25">
      <c r="B7" t="s">
        <v>74</v>
      </c>
      <c r="E7" s="14">
        <v>250</v>
      </c>
    </row>
    <row r="8" spans="1:5" x14ac:dyDescent="0.25">
      <c r="B8" t="s">
        <v>75</v>
      </c>
      <c r="E8" s="14">
        <v>300</v>
      </c>
    </row>
    <row r="9" spans="1:5" x14ac:dyDescent="0.25">
      <c r="B9" t="s">
        <v>71</v>
      </c>
      <c r="E9" s="14">
        <v>50</v>
      </c>
    </row>
    <row r="10" spans="1:5" x14ac:dyDescent="0.25">
      <c r="B10" t="s">
        <v>72</v>
      </c>
      <c r="E10" s="14">
        <v>25</v>
      </c>
    </row>
    <row r="11" spans="1:5" x14ac:dyDescent="0.25">
      <c r="B11" t="s">
        <v>76</v>
      </c>
      <c r="E11" s="14">
        <v>50</v>
      </c>
    </row>
    <row r="12" spans="1:5" x14ac:dyDescent="0.25">
      <c r="E12" s="14"/>
    </row>
    <row r="13" spans="1:5" x14ac:dyDescent="0.25">
      <c r="E13" s="14"/>
    </row>
    <row r="14" spans="1:5" x14ac:dyDescent="0.25">
      <c r="B14" t="s">
        <v>79</v>
      </c>
      <c r="E14" s="17">
        <f>SUM(E6:E13)</f>
        <v>925</v>
      </c>
    </row>
    <row r="15" spans="1:5" x14ac:dyDescent="0.25">
      <c r="E15" s="14"/>
    </row>
    <row r="16" spans="1:5" x14ac:dyDescent="0.25">
      <c r="A16" s="18" t="s">
        <v>37</v>
      </c>
      <c r="E16" s="14"/>
    </row>
    <row r="17" spans="2:5" x14ac:dyDescent="0.25">
      <c r="B17" t="s">
        <v>73</v>
      </c>
      <c r="E17" s="14">
        <v>750</v>
      </c>
    </row>
    <row r="18" spans="2:5" x14ac:dyDescent="0.25">
      <c r="B18" t="s">
        <v>74</v>
      </c>
      <c r="E18" s="14">
        <v>750</v>
      </c>
    </row>
    <row r="19" spans="2:5" x14ac:dyDescent="0.25">
      <c r="B19" t="s">
        <v>75</v>
      </c>
      <c r="E19" s="14">
        <v>500</v>
      </c>
    </row>
    <row r="20" spans="2:5" x14ac:dyDescent="0.25">
      <c r="B20" t="s">
        <v>71</v>
      </c>
      <c r="E20" s="14">
        <v>75</v>
      </c>
    </row>
    <row r="21" spans="2:5" x14ac:dyDescent="0.25">
      <c r="B21" t="s">
        <v>72</v>
      </c>
      <c r="E21" s="14">
        <v>20</v>
      </c>
    </row>
    <row r="22" spans="2:5" x14ac:dyDescent="0.25">
      <c r="B22" t="s">
        <v>76</v>
      </c>
      <c r="E22" s="14">
        <v>150</v>
      </c>
    </row>
    <row r="23" spans="2:5" x14ac:dyDescent="0.25">
      <c r="E23" s="14"/>
    </row>
    <row r="24" spans="2:5" x14ac:dyDescent="0.25">
      <c r="B24" t="s">
        <v>80</v>
      </c>
      <c r="E24" s="17">
        <f>SUM(E17:E23)</f>
        <v>2245</v>
      </c>
    </row>
    <row r="26" spans="2:5" x14ac:dyDescent="0.25">
      <c r="B26" t="s">
        <v>81</v>
      </c>
      <c r="E26" s="13">
        <f>(+E24-E14)/E14</f>
        <v>1.4270270270270271</v>
      </c>
    </row>
    <row r="28" spans="2:5" x14ac:dyDescent="0.25">
      <c r="B28" t="s">
        <v>77</v>
      </c>
      <c r="E28" s="14">
        <v>100</v>
      </c>
    </row>
    <row r="29" spans="2:5" x14ac:dyDescent="0.25">
      <c r="B29" t="s">
        <v>78</v>
      </c>
      <c r="E29" s="14">
        <v>250</v>
      </c>
    </row>
    <row r="30" spans="2:5" x14ac:dyDescent="0.25">
      <c r="B30" t="s">
        <v>45</v>
      </c>
      <c r="E30" s="14">
        <v>500</v>
      </c>
    </row>
    <row r="31" spans="2:5" x14ac:dyDescent="0.25">
      <c r="E31" s="14"/>
    </row>
    <row r="32" spans="2:5" x14ac:dyDescent="0.25">
      <c r="B32" t="s">
        <v>47</v>
      </c>
      <c r="E32" s="15">
        <f>+E14+E28+E29+E30</f>
        <v>1775</v>
      </c>
    </row>
    <row r="33" spans="2:5" x14ac:dyDescent="0.25">
      <c r="E33" s="14"/>
    </row>
    <row r="34" spans="2:5" ht="15.75" thickBot="1" x14ac:dyDescent="0.3">
      <c r="B34" t="s">
        <v>82</v>
      </c>
      <c r="E34" s="16">
        <f>+E24-E32</f>
        <v>470</v>
      </c>
    </row>
    <row r="35" spans="2:5" ht="15.75" thickTop="1" x14ac:dyDescent="0.25">
      <c r="E3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25" workbookViewId="0">
      <selection activeCell="H47" sqref="H47"/>
    </sheetView>
  </sheetViews>
  <sheetFormatPr defaultRowHeight="15" x14ac:dyDescent="0.25"/>
  <cols>
    <col min="1" max="1" width="13.7109375" customWidth="1"/>
    <col min="2" max="2" width="23.28515625" customWidth="1"/>
    <col min="5" max="5" width="11.42578125" customWidth="1"/>
    <col min="6" max="6" width="3.85546875" customWidth="1"/>
  </cols>
  <sheetData>
    <row r="1" spans="1:7" x14ac:dyDescent="0.25">
      <c r="B1" t="s">
        <v>1</v>
      </c>
    </row>
    <row r="2" spans="1:7" ht="21" x14ac:dyDescent="0.35">
      <c r="A2" s="1"/>
      <c r="B2" s="2" t="s">
        <v>0</v>
      </c>
    </row>
    <row r="4" spans="1:7" x14ac:dyDescent="0.25">
      <c r="A4" t="s">
        <v>2</v>
      </c>
      <c r="E4" s="3" t="s">
        <v>49</v>
      </c>
      <c r="G4" s="18" t="s">
        <v>87</v>
      </c>
    </row>
    <row r="5" spans="1:7" x14ac:dyDescent="0.25">
      <c r="A5" t="s">
        <v>3</v>
      </c>
    </row>
    <row r="6" spans="1:7" x14ac:dyDescent="0.25">
      <c r="B6" t="s">
        <v>4</v>
      </c>
      <c r="E6" s="8">
        <v>50</v>
      </c>
    </row>
    <row r="7" spans="1:7" x14ac:dyDescent="0.25">
      <c r="B7" t="s">
        <v>5</v>
      </c>
      <c r="E7" s="8">
        <v>1200</v>
      </c>
    </row>
    <row r="8" spans="1:7" x14ac:dyDescent="0.25">
      <c r="B8" t="s">
        <v>6</v>
      </c>
      <c r="E8" s="8">
        <v>500</v>
      </c>
      <c r="G8">
        <v>300</v>
      </c>
    </row>
    <row r="9" spans="1:7" x14ac:dyDescent="0.25">
      <c r="B9" t="s">
        <v>7</v>
      </c>
      <c r="E9" s="8">
        <v>0</v>
      </c>
    </row>
    <row r="10" spans="1:7" x14ac:dyDescent="0.25">
      <c r="B10" t="s">
        <v>8</v>
      </c>
      <c r="E10" s="8">
        <v>300</v>
      </c>
    </row>
    <row r="11" spans="1:7" x14ac:dyDescent="0.25">
      <c r="B11" t="s">
        <v>11</v>
      </c>
      <c r="E11" s="8">
        <v>0</v>
      </c>
    </row>
    <row r="12" spans="1:7" x14ac:dyDescent="0.25">
      <c r="B12" t="s">
        <v>9</v>
      </c>
      <c r="E12" s="8">
        <v>50</v>
      </c>
    </row>
    <row r="13" spans="1:7" x14ac:dyDescent="0.25">
      <c r="B13" t="s">
        <v>10</v>
      </c>
      <c r="E13" s="8">
        <v>50</v>
      </c>
    </row>
    <row r="14" spans="1:7" x14ac:dyDescent="0.25">
      <c r="B14" s="4" t="s">
        <v>54</v>
      </c>
      <c r="C14" s="4"/>
      <c r="E14" s="8" t="s">
        <v>52</v>
      </c>
    </row>
    <row r="15" spans="1:7" x14ac:dyDescent="0.25">
      <c r="E15" s="8"/>
    </row>
    <row r="16" spans="1:7" x14ac:dyDescent="0.25">
      <c r="B16" t="s">
        <v>12</v>
      </c>
      <c r="E16" s="9">
        <f>SUM(E6:E15)</f>
        <v>2150</v>
      </c>
      <c r="G16" s="9">
        <f>SUM(G6:G15)</f>
        <v>300</v>
      </c>
    </row>
    <row r="17" spans="1:7" x14ac:dyDescent="0.25">
      <c r="A17" t="s">
        <v>13</v>
      </c>
      <c r="E17" s="8"/>
    </row>
    <row r="18" spans="1:7" x14ac:dyDescent="0.25">
      <c r="B18" t="s">
        <v>65</v>
      </c>
      <c r="E18" s="8">
        <v>500</v>
      </c>
    </row>
    <row r="19" spans="1:7" x14ac:dyDescent="0.25">
      <c r="B19" t="s">
        <v>66</v>
      </c>
      <c r="E19" s="8">
        <v>250</v>
      </c>
    </row>
    <row r="20" spans="1:7" x14ac:dyDescent="0.25">
      <c r="B20" t="s">
        <v>14</v>
      </c>
      <c r="E20" s="8">
        <v>50</v>
      </c>
    </row>
    <row r="21" spans="1:7" x14ac:dyDescent="0.25">
      <c r="B21" t="s">
        <v>15</v>
      </c>
      <c r="E21" s="8">
        <v>200</v>
      </c>
    </row>
    <row r="22" spans="1:7" x14ac:dyDescent="0.25">
      <c r="B22" t="s">
        <v>16</v>
      </c>
      <c r="E22" s="8">
        <v>50</v>
      </c>
    </row>
    <row r="23" spans="1:7" x14ac:dyDescent="0.25">
      <c r="B23" t="s">
        <v>17</v>
      </c>
      <c r="E23" s="8">
        <v>300</v>
      </c>
    </row>
    <row r="24" spans="1:7" x14ac:dyDescent="0.25">
      <c r="B24" s="4" t="s">
        <v>55</v>
      </c>
      <c r="C24" s="4"/>
      <c r="D24" s="4"/>
      <c r="E24" s="8">
        <v>100</v>
      </c>
      <c r="G24">
        <v>100</v>
      </c>
    </row>
    <row r="25" spans="1:7" x14ac:dyDescent="0.25">
      <c r="B25" t="s">
        <v>18</v>
      </c>
      <c r="E25" s="8">
        <v>0</v>
      </c>
    </row>
    <row r="26" spans="1:7" x14ac:dyDescent="0.25">
      <c r="B26" s="5" t="s">
        <v>50</v>
      </c>
      <c r="C26" s="5"/>
      <c r="D26" s="5"/>
      <c r="E26" s="8">
        <v>0</v>
      </c>
    </row>
    <row r="27" spans="1:7" x14ac:dyDescent="0.25">
      <c r="E27" s="8"/>
    </row>
    <row r="28" spans="1:7" x14ac:dyDescent="0.25">
      <c r="B28" t="s">
        <v>19</v>
      </c>
      <c r="E28" s="9">
        <f>SUM(E18:E27)</f>
        <v>1450</v>
      </c>
      <c r="G28" s="9">
        <f>SUM(G18:G27)</f>
        <v>100</v>
      </c>
    </row>
    <row r="29" spans="1:7" x14ac:dyDescent="0.25">
      <c r="A29" t="s">
        <v>20</v>
      </c>
      <c r="E29" s="8"/>
    </row>
    <row r="30" spans="1:7" x14ac:dyDescent="0.25">
      <c r="B30" t="s">
        <v>21</v>
      </c>
      <c r="E30" s="8">
        <v>300</v>
      </c>
    </row>
    <row r="31" spans="1:7" x14ac:dyDescent="0.25">
      <c r="B31" t="s">
        <v>22</v>
      </c>
      <c r="E31" s="8">
        <v>500</v>
      </c>
      <c r="G31">
        <v>300</v>
      </c>
    </row>
    <row r="32" spans="1:7" x14ac:dyDescent="0.25">
      <c r="B32" t="s">
        <v>23</v>
      </c>
      <c r="E32" s="8">
        <v>10</v>
      </c>
    </row>
    <row r="33" spans="1:7" x14ac:dyDescent="0.25">
      <c r="B33" s="5" t="s">
        <v>51</v>
      </c>
      <c r="C33" s="5"/>
      <c r="D33" s="5"/>
      <c r="E33" s="8">
        <v>0</v>
      </c>
    </row>
    <row r="34" spans="1:7" x14ac:dyDescent="0.25">
      <c r="E34" s="8"/>
    </row>
    <row r="35" spans="1:7" x14ac:dyDescent="0.25">
      <c r="B35" t="s">
        <v>24</v>
      </c>
      <c r="E35" s="9">
        <f>SUM(E30:E34)</f>
        <v>810</v>
      </c>
      <c r="G35" s="9">
        <f>SUM(G30:G34)</f>
        <v>300</v>
      </c>
    </row>
    <row r="36" spans="1:7" x14ac:dyDescent="0.25">
      <c r="A36" t="s">
        <v>25</v>
      </c>
      <c r="E36" s="8"/>
    </row>
    <row r="37" spans="1:7" x14ac:dyDescent="0.25">
      <c r="B37" s="4" t="s">
        <v>56</v>
      </c>
      <c r="C37" s="4"/>
      <c r="E37" s="8">
        <v>2500</v>
      </c>
    </row>
    <row r="38" spans="1:7" x14ac:dyDescent="0.25">
      <c r="B38" t="s">
        <v>26</v>
      </c>
      <c r="E38" s="8">
        <v>100</v>
      </c>
    </row>
    <row r="39" spans="1:7" x14ac:dyDescent="0.25">
      <c r="B39" t="s">
        <v>27</v>
      </c>
      <c r="E39" s="8">
        <v>1000</v>
      </c>
    </row>
    <row r="40" spans="1:7" x14ac:dyDescent="0.25">
      <c r="B40" s="4" t="s">
        <v>58</v>
      </c>
      <c r="E40" s="8">
        <v>2500</v>
      </c>
    </row>
    <row r="41" spans="1:7" x14ac:dyDescent="0.25">
      <c r="E41" s="8"/>
    </row>
    <row r="42" spans="1:7" x14ac:dyDescent="0.25">
      <c r="B42" t="s">
        <v>28</v>
      </c>
      <c r="E42" s="9">
        <f>SUM(E37:E41)</f>
        <v>6100</v>
      </c>
      <c r="G42" s="9">
        <f>SUM(G37:G41)</f>
        <v>0</v>
      </c>
    </row>
    <row r="43" spans="1:7" x14ac:dyDescent="0.25">
      <c r="A43" t="s">
        <v>29</v>
      </c>
      <c r="E43" s="8"/>
    </row>
    <row r="44" spans="1:7" x14ac:dyDescent="0.25">
      <c r="B44" s="5" t="s">
        <v>30</v>
      </c>
      <c r="E44" s="8">
        <v>100</v>
      </c>
      <c r="G44">
        <v>0</v>
      </c>
    </row>
    <row r="45" spans="1:7" x14ac:dyDescent="0.25">
      <c r="E45" s="8"/>
    </row>
    <row r="46" spans="1:7" x14ac:dyDescent="0.25">
      <c r="A46" t="s">
        <v>36</v>
      </c>
      <c r="E46" s="8"/>
    </row>
    <row r="47" spans="1:7" x14ac:dyDescent="0.25">
      <c r="B47" s="4" t="s">
        <v>59</v>
      </c>
      <c r="C47" s="4"/>
      <c r="E47" s="8" t="s">
        <v>53</v>
      </c>
    </row>
    <row r="48" spans="1:7" x14ac:dyDescent="0.25">
      <c r="B48" t="s">
        <v>32</v>
      </c>
      <c r="E48" s="8">
        <v>5000</v>
      </c>
      <c r="G48">
        <v>2000</v>
      </c>
    </row>
    <row r="49" spans="2:7" x14ac:dyDescent="0.25">
      <c r="B49" t="s">
        <v>34</v>
      </c>
      <c r="E49" s="8">
        <v>0</v>
      </c>
    </row>
    <row r="50" spans="2:7" x14ac:dyDescent="0.25">
      <c r="B50" t="s">
        <v>33</v>
      </c>
      <c r="E50" s="8">
        <v>2500</v>
      </c>
      <c r="G50">
        <v>1000</v>
      </c>
    </row>
    <row r="51" spans="2:7" x14ac:dyDescent="0.25">
      <c r="B51" t="s">
        <v>69</v>
      </c>
      <c r="E51" s="8">
        <v>2000</v>
      </c>
    </row>
    <row r="52" spans="2:7" x14ac:dyDescent="0.25">
      <c r="B52" s="4" t="s">
        <v>57</v>
      </c>
      <c r="E52" s="8" t="s">
        <v>53</v>
      </c>
    </row>
    <row r="53" spans="2:7" x14ac:dyDescent="0.25">
      <c r="B53" s="5" t="s">
        <v>64</v>
      </c>
      <c r="C53" s="5"/>
      <c r="E53" s="8">
        <v>100</v>
      </c>
    </row>
    <row r="54" spans="2:7" x14ac:dyDescent="0.25">
      <c r="B54" s="5" t="s">
        <v>60</v>
      </c>
      <c r="C54" s="5"/>
      <c r="D54" s="5"/>
      <c r="E54" s="8">
        <v>0</v>
      </c>
    </row>
    <row r="55" spans="2:7" x14ac:dyDescent="0.25">
      <c r="E55" s="8"/>
    </row>
    <row r="56" spans="2:7" x14ac:dyDescent="0.25">
      <c r="B56" t="s">
        <v>35</v>
      </c>
      <c r="E56" s="9">
        <f>SUM(E47:E54)</f>
        <v>9600</v>
      </c>
      <c r="G56" s="9">
        <f>SUM(G47:G54)</f>
        <v>3000</v>
      </c>
    </row>
    <row r="57" spans="2:7" x14ac:dyDescent="0.25">
      <c r="E57" s="10"/>
    </row>
    <row r="58" spans="2:7" x14ac:dyDescent="0.25">
      <c r="B58" t="s">
        <v>47</v>
      </c>
      <c r="E58" s="11">
        <f>+E56+E44+E42+E35+E28+E16</f>
        <v>20210</v>
      </c>
      <c r="G58" s="11">
        <f>+G56+G44+G42+G35+G28+G16</f>
        <v>3700</v>
      </c>
    </row>
    <row r="59" spans="2:7" x14ac:dyDescent="0.25">
      <c r="E59" s="8"/>
    </row>
    <row r="60" spans="2:7" x14ac:dyDescent="0.25">
      <c r="E60" s="8"/>
    </row>
    <row r="61" spans="2:7" x14ac:dyDescent="0.25">
      <c r="E61" s="8"/>
    </row>
    <row r="62" spans="2:7" x14ac:dyDescent="0.25">
      <c r="E62" s="8"/>
    </row>
    <row r="63" spans="2:7" x14ac:dyDescent="0.25">
      <c r="E63" s="8"/>
    </row>
    <row r="64" spans="2:7" x14ac:dyDescent="0.25">
      <c r="E64" s="8"/>
    </row>
    <row r="65" spans="5:5" x14ac:dyDescent="0.25">
      <c r="E65" s="8"/>
    </row>
    <row r="66" spans="5:5" x14ac:dyDescent="0.25">
      <c r="E66" s="8"/>
    </row>
    <row r="67" spans="5:5" x14ac:dyDescent="0.25">
      <c r="E67" s="8"/>
    </row>
    <row r="68" spans="5:5" x14ac:dyDescent="0.25">
      <c r="E68" s="8"/>
    </row>
    <row r="69" spans="5:5" x14ac:dyDescent="0.25">
      <c r="E69" s="8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20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H22" sqref="H22"/>
    </sheetView>
  </sheetViews>
  <sheetFormatPr defaultRowHeight="15" x14ac:dyDescent="0.25"/>
  <cols>
    <col min="1" max="1" width="14.140625" customWidth="1"/>
    <col min="2" max="2" width="12.85546875" customWidth="1"/>
    <col min="4" max="4" width="14.7109375" customWidth="1"/>
    <col min="5" max="5" width="10.140625" bestFit="1" customWidth="1"/>
    <col min="6" max="6" width="3.42578125" customWidth="1"/>
    <col min="7" max="7" width="4.140625" customWidth="1"/>
    <col min="8" max="8" width="6.85546875" bestFit="1" customWidth="1"/>
    <col min="9" max="9" width="3.42578125" customWidth="1"/>
  </cols>
  <sheetData>
    <row r="1" spans="1:10" x14ac:dyDescent="0.25">
      <c r="B1" t="s">
        <v>1</v>
      </c>
    </row>
    <row r="2" spans="1:10" ht="21" x14ac:dyDescent="0.35">
      <c r="A2" s="1"/>
      <c r="B2" s="2" t="s">
        <v>0</v>
      </c>
    </row>
    <row r="4" spans="1:10" x14ac:dyDescent="0.25">
      <c r="A4" t="s">
        <v>2</v>
      </c>
      <c r="E4" s="3" t="s">
        <v>49</v>
      </c>
      <c r="H4" s="19"/>
    </row>
    <row r="5" spans="1:10" x14ac:dyDescent="0.25">
      <c r="A5" t="s">
        <v>3</v>
      </c>
    </row>
    <row r="6" spans="1:10" x14ac:dyDescent="0.25">
      <c r="B6" t="s">
        <v>4</v>
      </c>
      <c r="E6" s="8">
        <v>50</v>
      </c>
      <c r="H6" t="s">
        <v>83</v>
      </c>
    </row>
    <row r="7" spans="1:10" x14ac:dyDescent="0.25">
      <c r="B7" t="s">
        <v>5</v>
      </c>
      <c r="E7" s="8">
        <v>1200</v>
      </c>
      <c r="H7" s="5"/>
      <c r="J7" t="s">
        <v>84</v>
      </c>
    </row>
    <row r="8" spans="1:10" x14ac:dyDescent="0.25">
      <c r="B8" t="s">
        <v>6</v>
      </c>
      <c r="E8" s="8">
        <v>500</v>
      </c>
      <c r="H8" s="4"/>
      <c r="J8" t="s">
        <v>85</v>
      </c>
    </row>
    <row r="9" spans="1:10" x14ac:dyDescent="0.25">
      <c r="B9" t="s">
        <v>12</v>
      </c>
      <c r="E9" s="9">
        <f>SUM(E6:E8)</f>
        <v>1750</v>
      </c>
    </row>
    <row r="10" spans="1:10" x14ac:dyDescent="0.25">
      <c r="A10" t="s">
        <v>13</v>
      </c>
      <c r="E10" s="8"/>
    </row>
    <row r="11" spans="1:10" x14ac:dyDescent="0.25">
      <c r="B11" t="s">
        <v>65</v>
      </c>
      <c r="E11" s="8">
        <v>500</v>
      </c>
    </row>
    <row r="12" spans="1:10" x14ac:dyDescent="0.25">
      <c r="B12" t="s">
        <v>15</v>
      </c>
      <c r="E12" s="8">
        <v>200</v>
      </c>
    </row>
    <row r="13" spans="1:10" x14ac:dyDescent="0.25">
      <c r="B13" s="4" t="s">
        <v>55</v>
      </c>
      <c r="C13" s="4"/>
      <c r="D13" s="4"/>
      <c r="E13" s="8">
        <v>100</v>
      </c>
    </row>
    <row r="14" spans="1:10" x14ac:dyDescent="0.25">
      <c r="B14" s="5" t="s">
        <v>50</v>
      </c>
      <c r="C14" s="5"/>
      <c r="D14" s="5"/>
      <c r="E14" s="8">
        <v>0</v>
      </c>
    </row>
    <row r="15" spans="1:10" x14ac:dyDescent="0.25">
      <c r="B15" t="s">
        <v>19</v>
      </c>
      <c r="E15" s="9">
        <f>SUM(E11:E14)</f>
        <v>800</v>
      </c>
    </row>
    <row r="16" spans="1:10" x14ac:dyDescent="0.25">
      <c r="A16" t="s">
        <v>20</v>
      </c>
      <c r="E16" s="8"/>
    </row>
    <row r="17" spans="1:5" x14ac:dyDescent="0.25">
      <c r="B17" t="s">
        <v>22</v>
      </c>
      <c r="E17" s="8">
        <v>500</v>
      </c>
    </row>
    <row r="18" spans="1:5" x14ac:dyDescent="0.25">
      <c r="B18" s="5" t="s">
        <v>51</v>
      </c>
      <c r="C18" s="5"/>
      <c r="D18" s="5"/>
      <c r="E18" s="8">
        <v>0</v>
      </c>
    </row>
    <row r="19" spans="1:5" x14ac:dyDescent="0.25">
      <c r="B19" t="s">
        <v>24</v>
      </c>
      <c r="E19" s="9">
        <f>SUM(E17:E18)</f>
        <v>500</v>
      </c>
    </row>
    <row r="20" spans="1:5" x14ac:dyDescent="0.25">
      <c r="A20" t="s">
        <v>25</v>
      </c>
      <c r="E20" s="8"/>
    </row>
    <row r="21" spans="1:5" x14ac:dyDescent="0.25">
      <c r="B21" s="4" t="s">
        <v>56</v>
      </c>
      <c r="C21" s="4"/>
      <c r="E21" s="8">
        <v>2500</v>
      </c>
    </row>
    <row r="22" spans="1:5" x14ac:dyDescent="0.25">
      <c r="B22" t="s">
        <v>88</v>
      </c>
      <c r="E22" s="8">
        <v>1000</v>
      </c>
    </row>
    <row r="23" spans="1:5" x14ac:dyDescent="0.25">
      <c r="B23" s="4" t="s">
        <v>58</v>
      </c>
      <c r="E23" s="8">
        <v>2500</v>
      </c>
    </row>
    <row r="24" spans="1:5" x14ac:dyDescent="0.25">
      <c r="B24" t="s">
        <v>28</v>
      </c>
      <c r="E24" s="9">
        <f>SUM(E21:E23)</f>
        <v>6000</v>
      </c>
    </row>
    <row r="25" spans="1:5" x14ac:dyDescent="0.25">
      <c r="A25" t="s">
        <v>29</v>
      </c>
      <c r="E25" s="8"/>
    </row>
    <row r="26" spans="1:5" x14ac:dyDescent="0.25">
      <c r="B26" s="5" t="s">
        <v>30</v>
      </c>
      <c r="E26" s="8">
        <v>100</v>
      </c>
    </row>
    <row r="27" spans="1:5" x14ac:dyDescent="0.25">
      <c r="A27" t="s">
        <v>36</v>
      </c>
      <c r="E27" s="8"/>
    </row>
    <row r="28" spans="1:5" x14ac:dyDescent="0.25">
      <c r="B28" s="4" t="s">
        <v>59</v>
      </c>
      <c r="C28" s="4"/>
      <c r="E28" s="8" t="s">
        <v>53</v>
      </c>
    </row>
    <row r="29" spans="1:5" x14ac:dyDescent="0.25">
      <c r="B29" t="s">
        <v>32</v>
      </c>
      <c r="E29" s="8">
        <v>5000</v>
      </c>
    </row>
    <row r="30" spans="1:5" x14ac:dyDescent="0.25">
      <c r="B30" t="s">
        <v>33</v>
      </c>
      <c r="E30" s="8">
        <v>2500</v>
      </c>
    </row>
    <row r="31" spans="1:5" x14ac:dyDescent="0.25">
      <c r="B31" t="s">
        <v>69</v>
      </c>
      <c r="E31" s="8">
        <v>2000</v>
      </c>
    </row>
    <row r="32" spans="1:5" x14ac:dyDescent="0.25">
      <c r="B32" s="4" t="s">
        <v>57</v>
      </c>
      <c r="E32" s="8" t="s">
        <v>53</v>
      </c>
    </row>
    <row r="33" spans="1:5" x14ac:dyDescent="0.25">
      <c r="B33" s="5" t="s">
        <v>64</v>
      </c>
      <c r="C33" s="5"/>
      <c r="E33" s="8">
        <v>100</v>
      </c>
    </row>
    <row r="34" spans="1:5" x14ac:dyDescent="0.25">
      <c r="B34" t="s">
        <v>35</v>
      </c>
      <c r="E34" s="9">
        <f>SUM(E28:E33)</f>
        <v>9600</v>
      </c>
    </row>
    <row r="35" spans="1:5" x14ac:dyDescent="0.25">
      <c r="B35" t="s">
        <v>47</v>
      </c>
      <c r="E35" s="11">
        <f>+E34+E26+E24+E19+E15+E9</f>
        <v>18750</v>
      </c>
    </row>
    <row r="36" spans="1:5" x14ac:dyDescent="0.25">
      <c r="A36" t="s">
        <v>37</v>
      </c>
      <c r="E36" s="8"/>
    </row>
    <row r="37" spans="1:5" x14ac:dyDescent="0.25">
      <c r="B37" t="s">
        <v>86</v>
      </c>
      <c r="E37" s="8">
        <v>5000</v>
      </c>
    </row>
    <row r="38" spans="1:5" x14ac:dyDescent="0.25">
      <c r="B38" t="s">
        <v>38</v>
      </c>
      <c r="E38" s="8">
        <f>+'Bar &amp; Food'!E34</f>
        <v>470</v>
      </c>
    </row>
    <row r="39" spans="1:5" x14ac:dyDescent="0.25">
      <c r="B39" t="s">
        <v>39</v>
      </c>
      <c r="E39" s="8">
        <v>0</v>
      </c>
    </row>
    <row r="40" spans="1:5" x14ac:dyDescent="0.25">
      <c r="B40" t="s">
        <v>63</v>
      </c>
      <c r="E40" s="8">
        <v>2500</v>
      </c>
    </row>
    <row r="41" spans="1:5" x14ac:dyDescent="0.25">
      <c r="B41" t="s">
        <v>40</v>
      </c>
      <c r="E41" s="8">
        <v>1000</v>
      </c>
    </row>
    <row r="42" spans="1:5" x14ac:dyDescent="0.25">
      <c r="B42" t="s">
        <v>41</v>
      </c>
      <c r="E42" s="8">
        <v>2000</v>
      </c>
    </row>
    <row r="43" spans="1:5" x14ac:dyDescent="0.25">
      <c r="B43" t="s">
        <v>42</v>
      </c>
      <c r="E43" s="8">
        <v>5000</v>
      </c>
    </row>
    <row r="44" spans="1:5" x14ac:dyDescent="0.25">
      <c r="B44" t="s">
        <v>62</v>
      </c>
      <c r="E44" s="8">
        <v>2500</v>
      </c>
    </row>
    <row r="45" spans="1:5" x14ac:dyDescent="0.25">
      <c r="B45" t="s">
        <v>44</v>
      </c>
      <c r="E45" s="8">
        <v>100</v>
      </c>
    </row>
    <row r="46" spans="1:5" x14ac:dyDescent="0.25">
      <c r="B46" t="s">
        <v>46</v>
      </c>
      <c r="E46" s="11">
        <f>SUM(E37:E45)</f>
        <v>18570</v>
      </c>
    </row>
    <row r="47" spans="1:5" x14ac:dyDescent="0.25">
      <c r="E47" s="8"/>
    </row>
    <row r="48" spans="1:5" ht="15.75" thickBot="1" x14ac:dyDescent="0.3">
      <c r="A48" t="s">
        <v>48</v>
      </c>
      <c r="E48" s="12">
        <f>+E46-E35</f>
        <v>-180</v>
      </c>
    </row>
    <row r="49" spans="5:5" ht="15.75" thickTop="1" x14ac:dyDescent="0.25">
      <c r="E49" s="8"/>
    </row>
    <row r="50" spans="5:5" x14ac:dyDescent="0.25">
      <c r="E50" s="8"/>
    </row>
    <row r="51" spans="5:5" x14ac:dyDescent="0.25">
      <c r="E51" s="8"/>
    </row>
    <row r="52" spans="5:5" x14ac:dyDescent="0.25">
      <c r="E52" s="8"/>
    </row>
    <row r="53" spans="5:5" x14ac:dyDescent="0.25">
      <c r="E53" s="8"/>
    </row>
    <row r="54" spans="5:5" x14ac:dyDescent="0.25">
      <c r="E5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Budget </vt:lpstr>
      <vt:lpstr>Bar &amp; Food</vt:lpstr>
      <vt:lpstr>Grants</vt:lpstr>
      <vt:lpstr>PP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Sharon</cp:lastModifiedBy>
  <dcterms:created xsi:type="dcterms:W3CDTF">2016-12-12T19:56:41Z</dcterms:created>
  <dcterms:modified xsi:type="dcterms:W3CDTF">2016-12-31T17:49:20Z</dcterms:modified>
</cp:coreProperties>
</file>